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80" windowWidth="18990" windowHeight="10170"/>
  </bookViews>
  <sheets>
    <sheet name="за 2023 год" sheetId="1" r:id="rId1"/>
  </sheets>
  <definedNames>
    <definedName name="_xlnm.Print_Titles" localSheetId="0">'за 2023 год'!$3:$5</definedName>
    <definedName name="_xlnm.Print_Area" localSheetId="0">'за 2023 год'!$A$1:$U$30</definedName>
  </definedNames>
  <calcPr calcId="145621"/>
</workbook>
</file>

<file path=xl/calcChain.xml><?xml version="1.0" encoding="utf-8"?>
<calcChain xmlns="http://schemas.openxmlformats.org/spreadsheetml/2006/main">
  <c r="T9" i="1" l="1"/>
  <c r="T7" i="1" l="1"/>
  <c r="T21" i="1" l="1"/>
  <c r="C27" i="1" l="1"/>
  <c r="F27" i="1"/>
  <c r="F12" i="1" s="1"/>
  <c r="G27" i="1"/>
  <c r="H27" i="1"/>
  <c r="H12" i="1" s="1"/>
  <c r="H11" i="1" s="1"/>
  <c r="I27" i="1"/>
  <c r="I9" i="1" s="1"/>
  <c r="I7" i="1" s="1"/>
  <c r="J27" i="1"/>
  <c r="J12" i="1" s="1"/>
  <c r="J11" i="1" s="1"/>
  <c r="K27" i="1"/>
  <c r="K12" i="1" s="1"/>
  <c r="K11" i="1" s="1"/>
  <c r="L27" i="1"/>
  <c r="L12" i="1" s="1"/>
  <c r="L11" i="1" s="1"/>
  <c r="M27" i="1"/>
  <c r="M9" i="1" s="1"/>
  <c r="M7" i="1" s="1"/>
  <c r="N27" i="1"/>
  <c r="N12" i="1" s="1"/>
  <c r="N11" i="1" s="1"/>
  <c r="O27" i="1"/>
  <c r="O12" i="1" s="1"/>
  <c r="O11" i="1" s="1"/>
  <c r="B27" i="1"/>
  <c r="E27" i="1" l="1"/>
  <c r="F11" i="1"/>
  <c r="D11" i="1" s="1"/>
  <c r="D12" i="1"/>
  <c r="M12" i="1"/>
  <c r="M11" i="1" s="1"/>
  <c r="I12" i="1"/>
  <c r="I11" i="1" s="1"/>
  <c r="C11" i="1"/>
  <c r="L9" i="1"/>
  <c r="L7" i="1" s="1"/>
  <c r="H9" i="1"/>
  <c r="H7" i="1" s="1"/>
  <c r="O9" i="1"/>
  <c r="O7" i="1" s="1"/>
  <c r="K9" i="1"/>
  <c r="K7" i="1" s="1"/>
  <c r="G9" i="1"/>
  <c r="D27" i="1"/>
  <c r="G12" i="1"/>
  <c r="N9" i="1"/>
  <c r="N7" i="1" s="1"/>
  <c r="J9" i="1"/>
  <c r="J7" i="1" s="1"/>
  <c r="F9" i="1"/>
  <c r="T11" i="1"/>
  <c r="E12" i="1" l="1"/>
  <c r="G11" i="1"/>
  <c r="E11" i="1" s="1"/>
  <c r="F7" i="1"/>
  <c r="D7" i="1" s="1"/>
  <c r="D9" i="1"/>
  <c r="G7" i="1"/>
  <c r="E7" i="1" s="1"/>
  <c r="E9" i="1"/>
  <c r="C29" i="1"/>
  <c r="F29" i="1"/>
  <c r="H29" i="1"/>
  <c r="I29" i="1"/>
  <c r="J29" i="1"/>
  <c r="K29" i="1"/>
  <c r="L29" i="1"/>
  <c r="M29" i="1"/>
  <c r="N29" i="1"/>
  <c r="O29" i="1"/>
  <c r="B29" i="1"/>
  <c r="D29" i="1" l="1"/>
  <c r="G29" i="1"/>
  <c r="E29" i="1" s="1"/>
  <c r="T12" i="1" l="1"/>
  <c r="T26" i="1" l="1"/>
  <c r="T25" i="1"/>
  <c r="T24" i="1" l="1"/>
  <c r="T18" i="1" l="1"/>
  <c r="T19" i="1" l="1"/>
</calcChain>
</file>

<file path=xl/sharedStrings.xml><?xml version="1.0" encoding="utf-8"?>
<sst xmlns="http://schemas.openxmlformats.org/spreadsheetml/2006/main" count="91" uniqueCount="72">
  <si>
    <t>Задача государственной программы. Создание условий для профилактики коррупции в Астраханской области</t>
  </si>
  <si>
    <t>получено</t>
  </si>
  <si>
    <t>освоено</t>
  </si>
  <si>
    <t>в том числе:</t>
  </si>
  <si>
    <t>федеральный бюджет (средства, поступающие в бюджет Астраханской области)</t>
  </si>
  <si>
    <t>федеральный бюджет (средства, не поступающие в бюджет Астраханской области)</t>
  </si>
  <si>
    <t>бюджет Астраханской области</t>
  </si>
  <si>
    <t>местные бюджеты</t>
  </si>
  <si>
    <t>внебюджетные источники</t>
  </si>
  <si>
    <t>Значение за период, предшествующий реализации государственной программы</t>
  </si>
  <si>
    <t>Относительное отклонение от планового значения</t>
  </si>
  <si>
    <t>тыс.руб.</t>
  </si>
  <si>
    <t>Цель подпрограммы. Создание условий для профилактики коррупции в Астраханской области</t>
  </si>
  <si>
    <t>-</t>
  </si>
  <si>
    <t>х</t>
  </si>
  <si>
    <t>Наличие портала, ед.</t>
  </si>
  <si>
    <t xml:space="preserve">Итого по государственной программе
</t>
  </si>
  <si>
    <t>Итого по подпрограмме, в том числе:</t>
  </si>
  <si>
    <t>капитальные вложения</t>
  </si>
  <si>
    <t>Количество проведенных социологических исследований, ед.</t>
  </si>
  <si>
    <t>Мероприятие подпрограммы 1. Проведение социологических исследований населения Астраханской области по выявлению коррупции в целях формирования перечня актуальных направлений антикоррупционной деятельности</t>
  </si>
  <si>
    <t>Мероприятие подпрограммы 4. Проведение собеседований с лицами, вновь назначенными на государственные должности Астраханской области, муниципальные должности Астраханской области, должности государственной гражданской службы Астраханской области и муниципальной службы Астраханской области, по вопросам соблюдения запретов, ограничений и обязанностей, установленных в целях противодействия коррупции, уголовной ответственности за преступления коррупционной направленности</t>
  </si>
  <si>
    <t>Мероприятие подпрограммы 8. Проведение семинаров с государственными гражданскими служащими Астраханской области и муниципальными служащими Астраханской области по вопросам, возникающим при осуществлении закупок для государственных, муниципальных нужд</t>
  </si>
  <si>
    <t>Мероприятие подпрограммы 10. Проведение мониторинга должностей государственных и муниципальных учреждений Астраханской области, государственных и муниципальных унитарных предприятий Астраханской области, замещение которых связано с коррупционными рисками, с последующим принятием нормативного правового акта, утверждающего перечень должностей, замещение которых связано с коррупционными рисками</t>
  </si>
  <si>
    <t>Государственная программа «Обеспечение государственной политики в области противодействия коррупции в Астраханской области»</t>
  </si>
  <si>
    <t>Задача подпрограммы. Повышение уровня компетенции должностных лиц ИО АО И ОМС АО в области противодействия коррупции</t>
  </si>
  <si>
    <t>Мероприятие подпрограммы 3. Ежегодное проведение мониторинга нормативных правовых актов, принятых ИО АО и ОМС АО в сфере противодействия коррупции, государственной и муниципальной службы, а также правоприменительной деятельности при предоставлении из бюджета Астраханской области и местных бюджетов субсидий и грантов, и размещение его результатов на официальных сайтах ИО АО и ОМС АО в информационно-телекоммуникационной сети «Интернет» с отражением сведений о принятых мерах по устранению выявленных в ходе мониторинга недостатков в нормотворческой и (или) правоприменительной деятельности</t>
  </si>
  <si>
    <t>Мероприятие подпрограммы 7. Проведение ежегодного анализа соблюдения государственными гражданскими служащими Астраханской области ограничений, запретов и обязанностей, установленных в целях противодействия коррупции, применения мер ответственности, и направление результатов анализа до сведения сотрудников ИО АО</t>
  </si>
  <si>
    <t>Мероприятие подпрограммы 9. Внедрение и функционирование единого регионального интернет-портала для размещения нормативных правовых актов (проектов нормативных правовых актов) ИО АО в целях общественного обсуждения и провидения независимой антикоррупционной экспертизы</t>
  </si>
  <si>
    <t>Мероприятие подпрограммы 2. Размещение на официальных сайтах ИО АО и официальных сайтах ОМС АО в информационно-телекоммуникационной сети «Интернет» и в средствах массовой информации ежегодных докладов о состоянии и результатах работы по профилактике коррупции в ИО АО, ОМС АО и подведомственных организациях</t>
  </si>
  <si>
    <t>Мероприятие подпрограммы 6. Рассмотрение на служебных совещаниях ИО АО вопросов правоприменительной практики по результатам вступивших в законную силу решений судов, арбитражных судов о признании недействительными ненормативных правовых актов, незаконными решений и действий (бездействия) указанных органов, подведомственных им организаций и их должностных лиц в целях выработки и принятия мер по предупреждению и устранению причин выявленных нарушений</t>
  </si>
  <si>
    <t>Цель государственной программы. Профилактика коррупционных правонарушений в исполнительных органах Астраханской области (далее - ИО АО), органах местного самоуправления муниципальных районов и городских округов Астраханской области (далее - ОМС АО)</t>
  </si>
  <si>
    <t>Подпрограмма «Формирование комплекса мер по профилактике коррупционных правонарушений в исполнительных органах Астраханской области, органах местного самоуправления муниципальных районов и городских округов Астраханской области»</t>
  </si>
  <si>
    <t xml:space="preserve">Мониторинг должностей государственных и муниципальных учреждений Астраханской области, государственных и муниципальных унитарных предприятий Астраханской области, замещение которых связано с коррупционными рисками проводится на постоянной основе. Перечни должностей государственных учреждений Астраханской области, подведомственных исполнительным органам Астраханской области, замещение которых связано с коррупционными рисками, утверждены внутренними приказами руководителей учреждений.
Мероприятие выполнено в полном объёме.
</t>
  </si>
  <si>
    <t>Мероприятие подпрограммы 5. Опубликование для общественного обсуждения на официальном сайте министерства региональной безопасности Астраханской области в информационно-телекоммуникационной сети «Интернет» информации о результатах работы ИО АО, ОМС АО с обращениями граждан и организаций по вопросам: земельных правоотношений, оказания государственных и муниципальных услуг, оказания государственной поддержки субъектам предпринимательской деятельности</t>
  </si>
  <si>
    <t>Наименование целей, задач, основных мероприятий, подпрограмм, мероприятий государственной программы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</si>
  <si>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</si>
  <si>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 xml:space="preserve">Объем финансирования согласно бюджетной росписи   </t>
  </si>
  <si>
    <t>Всего по всем источникам финансирования государственной программы</t>
  </si>
  <si>
    <t>Наименование показателей, ед. измерения</t>
  </si>
  <si>
    <t>Планируемое значение на отчетный период</t>
  </si>
  <si>
    <t>Фактическое значение за отчетный период</t>
  </si>
  <si>
    <t>Примечание (краткая информация об исполнении либо о причинах неисполнения)</t>
  </si>
  <si>
    <t xml:space="preserve">освоено </t>
  </si>
  <si>
    <t>Количество должностных лиц ИО АО и ОМС АО, привлечённых к ответственности за совершение коррупционных правонарушений, ед.</t>
  </si>
  <si>
    <t>Уровень удовлетворенности населения Астраханской области антикоррупционным климатом на территории Астраханской области,%</t>
  </si>
  <si>
    <t>Количество нарушений антикоррупционного законодательства, выявленных комиссиями по соблюдению требований к служебному поведению и урегулированию конфликта интересов,ед.</t>
  </si>
  <si>
    <t>Количество размещенных ИО АО докладов,ед.</t>
  </si>
  <si>
    <t>Количество размещенных ОМС АО докладов, ед</t>
  </si>
  <si>
    <t>Количество размещенных ИО АО мониторингов, ед.</t>
  </si>
  <si>
    <t>Количество размещенных ОМС АО мониторингов,ед.</t>
  </si>
  <si>
    <t>Охват лиц в ИО АО, с которыми проведены собеседования, от числа назначенных,%</t>
  </si>
  <si>
    <t>Охват лиц в ОМС АО, с которыми проведены собеседования, от числа назначенных,%</t>
  </si>
  <si>
    <t>Количество опубликованных докладов,ед.</t>
  </si>
  <si>
    <t>Количество проведенных служебных совещаний, ед.</t>
  </si>
  <si>
    <t>Количество проведенных анализов,ед.</t>
  </si>
  <si>
    <t>Количество проведенных семинаров,ед.</t>
  </si>
  <si>
    <t>Количество проведенных мониторингов, ед.</t>
  </si>
  <si>
    <t>В целях реализации мероприятия по проведению социологического исследования населения Астраханской области по выявлению коррупции министерством региональной безопасности Астраханской области заключен государственный контракт от 10.07.2023 на оказание услуги: «Проведение социологических исследований населения Астраханской области по выявлению коррупции» с ООО «Стратегия». Цена государственного контракта (проведение социологического исследования) составила 35 000 рублей. Государственный контракт исполнен 10.10.2023. 
Мероприятие выполнено в полном объёме.</t>
  </si>
  <si>
    <t>На основании информации о ходе реализации мер по противодействию коррупции, представленной ИО АО, министерством проведен анализ, результаты которого направлены в ИО АО для сведения.</t>
  </si>
  <si>
    <t>За отчетный период в соответствии с информацией представленной министерством экономического развития Астраханской области с государственными гражданскими служащими Астраханской области и муниципальными служащими Астраханской области проведено 7 семинаров по вопросам, возникающим при осуществлении закупок для государственных, муниципальных нужд.</t>
  </si>
  <si>
    <t>в 3,5 раза</t>
  </si>
  <si>
    <t>Информация о результатах работы ИО АО и ОМС АО с обращениями граждан и организаций по вопросам земельных правоотношений, оказания государственных и муниципальных услуг, оказания государственной поддержки субъектам предпринимательской деятельности размещена на официальном сайте министерства региональной безопасности Астраханской области в информационно-телекоммуникационной сети «Интернет» (https://mrb.astrobl.ru/).</t>
  </si>
  <si>
    <t>За отчетный период согласно сведениям о ходе реализации мер по противодействию коррупции, представленным в министерство, на государственные должности Астраханской области принято 3 лица, на муниципальные должности Астраханской области назначений – 70 лиц; в ИО АО принято на должности государственной гражданской службы – 411 лиц, в ОМС АО на должности муниципальной службы – 196 лиц. При этом ответственными лицами по вопросам профилактики коррупции и иных правонарушений в ИО АО и ОМС АО со всеми заинтересованными лицами проводились вышеназванные собеседования.</t>
  </si>
  <si>
    <t xml:space="preserve">Мониторинг нормативных правовых актов, принятых ИО АО и ОМС АО в сфере противодействия коррупции, государственной и муниципальной службы, проводится указанными органами на постоянной основе, результаты размещаются на официальных сайтах ИО АО и ОМС АО в информационно-телекоммуникационной сети «Интернет».
Кроме того ИО АО и ОМС АО проводится работа по размещению на официальных сайтах ИО АО и ОМС АО в информационно-коммуникационной сети «Интернет» проектов нормативных правовых актов для проведения независимой антикоррупционной экспертизы.
</t>
  </si>
  <si>
    <t>В целях общественного обсуждения и проведения независимой антикоррупционной экспертизы нормативных правовых актов (проектов нормативных правовых актов) ИО АО на портале исполнительных органов Астраханской области в информационно-телекоммуникационной сети «Интернет» (https://www.astrobl.ru/) создан официальный раздел «Независимая антикоррупционная экспертиза» (в разделе: Главная «Приоритеты», «Противодействие коррупции», «Независимая антикоррупционная экспертиза», «Проекты нормативных правовых актов, разработанные исполнительными органами Астраханской области» или по ссылке https://www.astrobl.ru/priorities/anti-corruption/nezavisimaya-antikorrupcionnaya-ekspertiza/proekty-normativnyx-pravovyx-aktov-razrabotannye-ispolnitelnymi-organami-gosudarstvennoi-vlasti-astraxanskoi-oblasti).</t>
  </si>
  <si>
    <t>За отчетный период ИО АО и ОМС АО на официальных сайтах соответствующих органов размещены доклады о состоянии и результатах работы по профилактике коррупции за 2023 год, которые в ряде случаев включали в себя, в том числе исполнение плана по профилактике коррупции органов и статистический анализ о ходе реализации мер по противодействию коррупции.</t>
  </si>
  <si>
    <t xml:space="preserve">В отчётном периоде во всех ИО АО проводились служебные совещания, на которых обсуждались вопросы правоприменительной практики по результатам вступивших в законную силу решений судов общей юрисдикции и арбитражных судов о признании недействительными ненормативных правовых актов, незаконными решений и действий (бездействие) указанных органов, подведомственных им организаций и их должностных лиц.  
</t>
  </si>
  <si>
    <t xml:space="preserve">Показатель рассчитан согласно результатам социологического исследования населения Астраханской области по выявлению коррупции, проведенного на основании методики, утвержденной постановлением Правительства
Российской Федерации от 25 мая 2019 года № 662. Значение данного показателя за отчётный период составило 69,7 %, что выше планируемого значения (50 %) на 19,7 процентных пунктов. </t>
  </si>
  <si>
    <t xml:space="preserve">Показатель имеет обратное значение. 
Согласно сведениям о ходе реализации мер по противодействию коррупции, представленным в министерство региональной безопасности Астраханской области за 2023 год исполнительными органами Астраханской области, органами местного самоуправления Астраханской области и УМВД России по Астраханской области, количество должностных лиц ИО АО и ОМС АО, привлечённых к ответственности за совершение коррупционных правонарушений, составило 99 человек, при прогнозируемом уровне показателя в 2023 году в 45 единиц.
Повышение эффективности работы в сфере профилактики коррупционных правонарушений сотрудников подразделений по противодействию коррупции ИО АО и ОМС АО, а также комиссий по соблюдению требований к служебному поведению и урегулированию конфликта интересов способствовало выявлению большего количества должностных лиц ИО АО и ОМС АО, привлечённых к ответственности за совершение коррупционных правонарушений.
В свою очередь необходимо проводить больше профилактических мероприятий и стремиться к снижению количества должностных лиц ИО АО и ОМС АО, привлечённых к ответственности за совершение коррупционных правонарушений.
Указанный показатель строится, в том числе, на статистических данных о выявленных преступлениях коррупционной направленности. 
</t>
  </si>
  <si>
    <t xml:space="preserve">Показатель имеет обратное значение.
Всего комиссиями выявлено 107 нарушений: в ИО АО – 94, в ОМС АО – 13. 
Повышение эффективности работы комиссий по соблюдению требований к служебному поведению и урегулированию конфликта интересов в сфере профилактики коррупционных правонарушений способствовало выявлению большего количества нарушений антикоррупционного законодательства, выявленных комиссиями по соблюдению требований к служебному поведению и урегулированию конфликта интересов в сфере профилактики коррупционных правонарушений.
В свою очередь необходимо проводить больше профилактических мероприятий и стремиться к снижению количества нарушений антикоррупционного законодательства, выявленных комиссиями по соблюдению требований к служебному поведению и урегулированию конфликта интересов.
</t>
  </si>
  <si>
    <t>ОТЧЁТ
о реализации государственной программы
«Обеспечение государственной политики в области противодействия коррупции в Астраханской области»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</si>
</sst>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0" fillId="0" borderId="0"/>
  </cellStyleXfs>
  <cellXfs count="88">
    <xf numFmtId="0" fontId="0" fillId="0" borderId="0" xfId="0"/>
    <xf numFmtId="2" fontId="8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2" fontId="11" fillId="4" borderId="1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4" fontId="11" fillId="4" borderId="1" xfId="3" applyNumberFormat="1" applyFont="1" applyFill="1" applyBorder="1" applyAlignment="1">
      <alignment horizontal="center" vertical="center" wrapText="1" shrinkToFit="1"/>
    </xf>
    <xf numFmtId="4" fontId="11" fillId="4" borderId="1" xfId="0" applyNumberFormat="1" applyFont="1" applyFill="1" applyBorder="1" applyAlignment="1">
      <alignment horizontal="center" vertical="center" wrapText="1" shrinkToFit="1"/>
    </xf>
    <xf numFmtId="4" fontId="11" fillId="4" borderId="1" xfId="0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2" fontId="12" fillId="4" borderId="1" xfId="0" applyNumberFormat="1" applyFont="1" applyFill="1" applyBorder="1" applyAlignment="1">
      <alignment horizontal="left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164" fontId="14" fillId="4" borderId="0" xfId="0" applyNumberFormat="1" applyFont="1" applyFill="1" applyAlignment="1">
      <alignment horizontal="center" vertical="center"/>
    </xf>
    <xf numFmtId="2" fontId="14" fillId="4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2" fontId="13" fillId="4" borderId="1" xfId="0" applyNumberFormat="1" applyFont="1" applyFill="1" applyBorder="1" applyAlignment="1">
      <alignment horizontal="left" vertical="top" wrapText="1"/>
    </xf>
    <xf numFmtId="2" fontId="13" fillId="4" borderId="10" xfId="0" applyNumberFormat="1" applyFont="1" applyFill="1" applyBorder="1" applyAlignment="1">
      <alignment horizontal="center" vertical="center" wrapText="1"/>
    </xf>
    <xf numFmtId="164" fontId="13" fillId="4" borderId="10" xfId="0" applyNumberFormat="1" applyFont="1" applyFill="1" applyBorder="1" applyAlignment="1">
      <alignment horizontal="center" vertical="center" wrapText="1"/>
    </xf>
    <xf numFmtId="2" fontId="11" fillId="4" borderId="10" xfId="2" applyNumberFormat="1" applyFont="1" applyFill="1" applyBorder="1" applyAlignment="1">
      <alignment horizontal="center" vertical="center" wrapText="1"/>
    </xf>
    <xf numFmtId="2" fontId="11" fillId="4" borderId="10" xfId="0" applyNumberFormat="1" applyFont="1" applyFill="1" applyBorder="1" applyAlignment="1">
      <alignment horizontal="center" vertical="top" wrapText="1"/>
    </xf>
    <xf numFmtId="164" fontId="13" fillId="4" borderId="10" xfId="0" applyNumberFormat="1" applyFont="1" applyFill="1" applyBorder="1" applyAlignment="1">
      <alignment horizontal="center" vertical="center" wrapText="1"/>
    </xf>
    <xf numFmtId="164" fontId="13" fillId="4" borderId="11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2" fontId="13" fillId="4" borderId="11" xfId="0" applyNumberFormat="1" applyFont="1" applyFill="1" applyBorder="1" applyAlignment="1">
      <alignment horizontal="center" vertical="center" wrapText="1"/>
    </xf>
    <xf numFmtId="2" fontId="11" fillId="4" borderId="10" xfId="0" applyNumberFormat="1" applyFont="1" applyFill="1" applyBorder="1" applyAlignment="1">
      <alignment horizontal="center" vertical="top" wrapText="1"/>
    </xf>
    <xf numFmtId="2" fontId="11" fillId="4" borderId="11" xfId="0" applyNumberFormat="1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right" vertical="center"/>
    </xf>
    <xf numFmtId="2" fontId="11" fillId="4" borderId="10" xfId="0" applyNumberFormat="1" applyFont="1" applyFill="1" applyBorder="1" applyAlignment="1">
      <alignment horizontal="center" vertical="center" wrapText="1"/>
    </xf>
    <xf numFmtId="2" fontId="11" fillId="4" borderId="11" xfId="0" applyNumberFormat="1" applyFont="1" applyFill="1" applyBorder="1" applyAlignment="1">
      <alignment horizontal="center" vertical="center" wrapText="1"/>
    </xf>
    <xf numFmtId="2" fontId="11" fillId="4" borderId="10" xfId="1" applyNumberFormat="1" applyFont="1" applyFill="1" applyBorder="1" applyAlignment="1">
      <alignment horizontal="center" vertical="center" wrapText="1"/>
    </xf>
    <xf numFmtId="2" fontId="11" fillId="4" borderId="11" xfId="1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left" vertical="center" wrapText="1"/>
    </xf>
    <xf numFmtId="2" fontId="13" fillId="4" borderId="1" xfId="0" applyNumberFormat="1" applyFont="1" applyFill="1" applyBorder="1" applyAlignment="1">
      <alignment horizontal="center" vertical="top" wrapText="1"/>
    </xf>
    <xf numFmtId="2" fontId="13" fillId="4" borderId="1" xfId="0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left" vertical="top" wrapText="1"/>
    </xf>
    <xf numFmtId="2" fontId="13" fillId="4" borderId="11" xfId="0" applyNumberFormat="1" applyFont="1" applyFill="1" applyBorder="1" applyAlignment="1">
      <alignment horizontal="left" vertical="top" wrapText="1"/>
    </xf>
    <xf numFmtId="165" fontId="11" fillId="4" borderId="1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 shrinkToFi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 shrinkToFit="1"/>
    </xf>
    <xf numFmtId="0" fontId="12" fillId="4" borderId="0" xfId="0" applyFont="1" applyFill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 shrinkToFit="1"/>
    </xf>
    <xf numFmtId="4" fontId="11" fillId="4" borderId="1" xfId="0" applyNumberFormat="1" applyFont="1" applyFill="1" applyBorder="1" applyAlignment="1">
      <alignment horizontal="center" vertical="center" wrapText="1" shrinkToFit="1"/>
    </xf>
    <xf numFmtId="2" fontId="8" fillId="4" borderId="10" xfId="0" applyNumberFormat="1" applyFont="1" applyFill="1" applyBorder="1" applyAlignment="1">
      <alignment horizontal="center" vertical="top" wrapText="1"/>
    </xf>
    <xf numFmtId="2" fontId="8" fillId="4" borderId="11" xfId="0" applyNumberFormat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3"/>
    <cellStyle name="Плохой" xfId="2" builtinId="27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view="pageBreakPreview" zoomScale="60" zoomScaleNormal="71" zoomScalePageLayoutView="40" workbookViewId="0">
      <selection activeCell="F7" sqref="F7:F8"/>
    </sheetView>
  </sheetViews>
  <sheetFormatPr defaultRowHeight="18.75" x14ac:dyDescent="0.25"/>
  <cols>
    <col min="1" max="1" width="47.42578125" style="49" customWidth="1"/>
    <col min="2" max="2" width="23" style="50" customWidth="1"/>
    <col min="3" max="3" width="12.140625" style="51" customWidth="1"/>
    <col min="4" max="4" width="12.85546875" style="51" customWidth="1"/>
    <col min="5" max="5" width="11.5703125" style="51" customWidth="1"/>
    <col min="6" max="6" width="9.5703125" style="51" customWidth="1"/>
    <col min="7" max="7" width="8.42578125" style="51" customWidth="1"/>
    <col min="8" max="8" width="8.85546875" style="51" customWidth="1"/>
    <col min="9" max="9" width="9.42578125" style="51" customWidth="1"/>
    <col min="10" max="11" width="11.5703125" style="51" customWidth="1"/>
    <col min="12" max="12" width="9.42578125" style="51" customWidth="1"/>
    <col min="13" max="13" width="8" style="51" customWidth="1"/>
    <col min="14" max="14" width="8.85546875" style="51" customWidth="1"/>
    <col min="15" max="15" width="9.7109375" style="51" customWidth="1"/>
    <col min="16" max="16" width="25.28515625" style="52" customWidth="1"/>
    <col min="17" max="20" width="12.85546875" style="50" customWidth="1"/>
    <col min="21" max="21" width="61.140625" style="52" customWidth="1"/>
    <col min="22" max="22" width="49.140625" style="10" customWidth="1"/>
    <col min="23" max="23" width="49.28515625" style="10" customWidth="1"/>
    <col min="24" max="24" width="51.42578125" style="10" customWidth="1"/>
    <col min="25" max="16384" width="9.140625" style="10"/>
  </cols>
  <sheetData>
    <row r="1" spans="1:24" ht="58.5" customHeight="1" x14ac:dyDescent="0.25">
      <c r="A1" s="82" t="s">
        <v>71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W1" s="11"/>
    </row>
    <row r="2" spans="1:24" x14ac:dyDescent="0.25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11"/>
    </row>
    <row r="3" spans="1:24" ht="16.5" customHeight="1" x14ac:dyDescent="0.25">
      <c r="A3" s="83" t="s">
        <v>35</v>
      </c>
      <c r="B3" s="84" t="s">
        <v>36</v>
      </c>
      <c r="C3" s="85" t="s">
        <v>37</v>
      </c>
      <c r="D3" s="85" t="s">
        <v>38</v>
      </c>
      <c r="E3" s="85"/>
      <c r="F3" s="77" t="s">
        <v>3</v>
      </c>
      <c r="G3" s="77"/>
      <c r="H3" s="77"/>
      <c r="I3" s="77"/>
      <c r="J3" s="77"/>
      <c r="K3" s="77"/>
      <c r="L3" s="77"/>
      <c r="M3" s="77"/>
      <c r="N3" s="77"/>
      <c r="O3" s="77"/>
      <c r="P3" s="78" t="s">
        <v>39</v>
      </c>
      <c r="Q3" s="76" t="s">
        <v>9</v>
      </c>
      <c r="R3" s="76" t="s">
        <v>40</v>
      </c>
      <c r="S3" s="76" t="s">
        <v>41</v>
      </c>
      <c r="T3" s="76" t="s">
        <v>10</v>
      </c>
      <c r="U3" s="81" t="s">
        <v>42</v>
      </c>
      <c r="V3" s="12"/>
      <c r="W3" s="13"/>
    </row>
    <row r="4" spans="1:24" ht="138.75" customHeight="1" x14ac:dyDescent="0.25">
      <c r="A4" s="83"/>
      <c r="B4" s="84"/>
      <c r="C4" s="85"/>
      <c r="D4" s="85"/>
      <c r="E4" s="85"/>
      <c r="F4" s="77" t="s">
        <v>4</v>
      </c>
      <c r="G4" s="77"/>
      <c r="H4" s="77" t="s">
        <v>5</v>
      </c>
      <c r="I4" s="77"/>
      <c r="J4" s="77" t="s">
        <v>6</v>
      </c>
      <c r="K4" s="77"/>
      <c r="L4" s="77" t="s">
        <v>7</v>
      </c>
      <c r="M4" s="77"/>
      <c r="N4" s="77" t="s">
        <v>8</v>
      </c>
      <c r="O4" s="77"/>
      <c r="P4" s="78"/>
      <c r="Q4" s="76"/>
      <c r="R4" s="76"/>
      <c r="S4" s="76"/>
      <c r="T4" s="76"/>
      <c r="U4" s="81"/>
      <c r="V4" s="14"/>
      <c r="W4" s="15"/>
    </row>
    <row r="5" spans="1:24" ht="54.75" customHeight="1" x14ac:dyDescent="0.25">
      <c r="A5" s="83"/>
      <c r="B5" s="76"/>
      <c r="C5" s="85"/>
      <c r="D5" s="16" t="s">
        <v>1</v>
      </c>
      <c r="E5" s="17" t="s">
        <v>2</v>
      </c>
      <c r="F5" s="17" t="s">
        <v>1</v>
      </c>
      <c r="G5" s="17" t="s">
        <v>2</v>
      </c>
      <c r="H5" s="17" t="s">
        <v>1</v>
      </c>
      <c r="I5" s="17" t="s">
        <v>43</v>
      </c>
      <c r="J5" s="17" t="s">
        <v>1</v>
      </c>
      <c r="K5" s="17" t="s">
        <v>43</v>
      </c>
      <c r="L5" s="18" t="s">
        <v>1</v>
      </c>
      <c r="M5" s="18" t="s">
        <v>2</v>
      </c>
      <c r="N5" s="18" t="s">
        <v>1</v>
      </c>
      <c r="O5" s="18" t="s">
        <v>2</v>
      </c>
      <c r="P5" s="78"/>
      <c r="Q5" s="76"/>
      <c r="R5" s="76"/>
      <c r="S5" s="76"/>
      <c r="T5" s="76"/>
      <c r="U5" s="78"/>
      <c r="V5" s="19"/>
      <c r="W5" s="20"/>
    </row>
    <row r="6" spans="1:24" s="23" customFormat="1" ht="17.25" customHeight="1" x14ac:dyDescent="0.25">
      <c r="A6" s="80" t="s">
        <v>24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21"/>
      <c r="W6" s="22"/>
    </row>
    <row r="7" spans="1:24" ht="280.5" customHeight="1" x14ac:dyDescent="0.25">
      <c r="A7" s="60" t="s">
        <v>31</v>
      </c>
      <c r="B7" s="58">
        <v>35</v>
      </c>
      <c r="C7" s="60">
        <v>35</v>
      </c>
      <c r="D7" s="60">
        <f>F7+H7+J7+L7+N7</f>
        <v>35</v>
      </c>
      <c r="E7" s="60">
        <f>G7+I7+K7+M7+O7</f>
        <v>35</v>
      </c>
      <c r="F7" s="60">
        <f t="shared" ref="F7:O7" si="0">F9</f>
        <v>0</v>
      </c>
      <c r="G7" s="60">
        <f t="shared" si="0"/>
        <v>0</v>
      </c>
      <c r="H7" s="60">
        <f t="shared" si="0"/>
        <v>0</v>
      </c>
      <c r="I7" s="60">
        <f t="shared" si="0"/>
        <v>0</v>
      </c>
      <c r="J7" s="60">
        <f t="shared" si="0"/>
        <v>35</v>
      </c>
      <c r="K7" s="60">
        <f t="shared" si="0"/>
        <v>35</v>
      </c>
      <c r="L7" s="60">
        <f t="shared" si="0"/>
        <v>0</v>
      </c>
      <c r="M7" s="60">
        <f t="shared" si="0"/>
        <v>0</v>
      </c>
      <c r="N7" s="60">
        <f t="shared" si="0"/>
        <v>0</v>
      </c>
      <c r="O7" s="60">
        <f t="shared" si="0"/>
        <v>0</v>
      </c>
      <c r="P7" s="60" t="s">
        <v>44</v>
      </c>
      <c r="Q7" s="60">
        <v>75</v>
      </c>
      <c r="R7" s="60">
        <v>45</v>
      </c>
      <c r="S7" s="65">
        <v>99</v>
      </c>
      <c r="T7" s="67">
        <f>R7/S7*100-100</f>
        <v>-54.545454545454547</v>
      </c>
      <c r="U7" s="62" t="s">
        <v>69</v>
      </c>
      <c r="V7" s="86"/>
      <c r="W7" s="24"/>
      <c r="X7" s="25"/>
    </row>
    <row r="8" spans="1:24" ht="304.5" customHeight="1" x14ac:dyDescent="0.25">
      <c r="A8" s="61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6"/>
      <c r="T8" s="68"/>
      <c r="U8" s="63"/>
      <c r="V8" s="87"/>
      <c r="W8" s="24"/>
      <c r="X8" s="25"/>
    </row>
    <row r="9" spans="1:24" ht="201.75" customHeight="1" x14ac:dyDescent="0.25">
      <c r="A9" s="5" t="s">
        <v>0</v>
      </c>
      <c r="B9" s="6">
        <v>35</v>
      </c>
      <c r="C9" s="4">
        <v>35</v>
      </c>
      <c r="D9" s="4">
        <f>F9+H9+J9+L9+N9</f>
        <v>35</v>
      </c>
      <c r="E9" s="4">
        <f>G9+I9+K9+M9+O9</f>
        <v>35</v>
      </c>
      <c r="F9" s="4">
        <f t="shared" ref="F9:O9" si="1">F27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35</v>
      </c>
      <c r="K9" s="4">
        <f t="shared" si="1"/>
        <v>35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 t="shared" si="1"/>
        <v>0</v>
      </c>
      <c r="P9" s="4" t="s">
        <v>45</v>
      </c>
      <c r="Q9" s="4">
        <v>19.5</v>
      </c>
      <c r="R9" s="4">
        <v>50</v>
      </c>
      <c r="S9" s="9">
        <v>69.7</v>
      </c>
      <c r="T9" s="26">
        <f>S9-R9</f>
        <v>19.700000000000003</v>
      </c>
      <c r="U9" s="9" t="s">
        <v>68</v>
      </c>
      <c r="V9" s="27"/>
      <c r="W9" s="28"/>
    </row>
    <row r="10" spans="1:24" s="23" customFormat="1" ht="31.5" customHeight="1" x14ac:dyDescent="0.25">
      <c r="A10" s="79" t="s">
        <v>32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29"/>
      <c r="W10" s="30"/>
    </row>
    <row r="11" spans="1:24" ht="202.5" customHeight="1" x14ac:dyDescent="0.25">
      <c r="A11" s="5" t="s">
        <v>12</v>
      </c>
      <c r="B11" s="6">
        <v>35</v>
      </c>
      <c r="C11" s="4">
        <f t="shared" ref="C11:O11" si="2">C12</f>
        <v>35</v>
      </c>
      <c r="D11" s="4">
        <f>F11+H11+J11+L11+N11</f>
        <v>35</v>
      </c>
      <c r="E11" s="4">
        <f>G11+I11+K11+M11+O11</f>
        <v>35</v>
      </c>
      <c r="F11" s="4">
        <f t="shared" si="2"/>
        <v>0</v>
      </c>
      <c r="G11" s="4">
        <f t="shared" si="2"/>
        <v>0</v>
      </c>
      <c r="H11" s="4">
        <f t="shared" si="2"/>
        <v>0</v>
      </c>
      <c r="I11" s="4">
        <f t="shared" si="2"/>
        <v>0</v>
      </c>
      <c r="J11" s="4">
        <f t="shared" si="2"/>
        <v>35</v>
      </c>
      <c r="K11" s="4">
        <f t="shared" si="2"/>
        <v>35</v>
      </c>
      <c r="L11" s="4">
        <f t="shared" si="2"/>
        <v>0</v>
      </c>
      <c r="M11" s="4">
        <f t="shared" si="2"/>
        <v>0</v>
      </c>
      <c r="N11" s="4">
        <f t="shared" si="2"/>
        <v>0</v>
      </c>
      <c r="O11" s="4">
        <f t="shared" si="2"/>
        <v>0</v>
      </c>
      <c r="P11" s="4" t="s">
        <v>45</v>
      </c>
      <c r="Q11" s="4">
        <v>19.5</v>
      </c>
      <c r="R11" s="4">
        <v>50</v>
      </c>
      <c r="S11" s="9">
        <v>69.7</v>
      </c>
      <c r="T11" s="26">
        <f>S11-R11</f>
        <v>19.700000000000003</v>
      </c>
      <c r="U11" s="9" t="s">
        <v>68</v>
      </c>
      <c r="V11" s="27"/>
      <c r="W11" s="28"/>
    </row>
    <row r="12" spans="1:24" ht="394.5" customHeight="1" x14ac:dyDescent="0.25">
      <c r="A12" s="54" t="s">
        <v>25</v>
      </c>
      <c r="B12" s="55">
        <v>35</v>
      </c>
      <c r="C12" s="54">
        <v>35</v>
      </c>
      <c r="D12" s="54">
        <f>F12+H12+J12+L12+N12</f>
        <v>35</v>
      </c>
      <c r="E12" s="54">
        <f>G12+I12+K12+M12+O12</f>
        <v>35</v>
      </c>
      <c r="F12" s="54">
        <f t="shared" ref="F12:O12" si="3">F27</f>
        <v>0</v>
      </c>
      <c r="G12" s="54">
        <f t="shared" si="3"/>
        <v>0</v>
      </c>
      <c r="H12" s="54">
        <f t="shared" si="3"/>
        <v>0</v>
      </c>
      <c r="I12" s="54">
        <f t="shared" si="3"/>
        <v>0</v>
      </c>
      <c r="J12" s="54">
        <f t="shared" si="3"/>
        <v>35</v>
      </c>
      <c r="K12" s="54">
        <f t="shared" si="3"/>
        <v>35</v>
      </c>
      <c r="L12" s="54">
        <f t="shared" si="3"/>
        <v>0</v>
      </c>
      <c r="M12" s="54">
        <f t="shared" si="3"/>
        <v>0</v>
      </c>
      <c r="N12" s="54">
        <f t="shared" si="3"/>
        <v>0</v>
      </c>
      <c r="O12" s="54">
        <f t="shared" si="3"/>
        <v>0</v>
      </c>
      <c r="P12" s="54" t="s">
        <v>46</v>
      </c>
      <c r="Q12" s="54">
        <v>70</v>
      </c>
      <c r="R12" s="54">
        <v>40</v>
      </c>
      <c r="S12" s="54">
        <v>107</v>
      </c>
      <c r="T12" s="56">
        <f>R12/S12*100-100</f>
        <v>-62.616822429906541</v>
      </c>
      <c r="U12" s="57" t="s">
        <v>70</v>
      </c>
      <c r="V12" s="1"/>
      <c r="W12" s="31"/>
    </row>
    <row r="13" spans="1:24" s="8" customFormat="1" ht="269.25" customHeight="1" x14ac:dyDescent="0.25">
      <c r="A13" s="5" t="s">
        <v>20</v>
      </c>
      <c r="B13" s="6">
        <v>35</v>
      </c>
      <c r="C13" s="4">
        <v>35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35</v>
      </c>
      <c r="K13" s="4">
        <v>35</v>
      </c>
      <c r="L13" s="4">
        <v>0</v>
      </c>
      <c r="M13" s="4">
        <v>0</v>
      </c>
      <c r="N13" s="4">
        <v>0</v>
      </c>
      <c r="O13" s="4">
        <v>0</v>
      </c>
      <c r="P13" s="4" t="s">
        <v>19</v>
      </c>
      <c r="Q13" s="4" t="s">
        <v>14</v>
      </c>
      <c r="R13" s="4">
        <v>1</v>
      </c>
      <c r="S13" s="4">
        <v>1</v>
      </c>
      <c r="T13" s="7">
        <v>0</v>
      </c>
      <c r="U13" s="2" t="s">
        <v>58</v>
      </c>
      <c r="V13" s="3"/>
      <c r="W13" s="1"/>
    </row>
    <row r="14" spans="1:24" ht="107.25" customHeight="1" x14ac:dyDescent="0.25">
      <c r="A14" s="69" t="s">
        <v>29</v>
      </c>
      <c r="B14" s="72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4" t="s">
        <v>47</v>
      </c>
      <c r="Q14" s="4" t="s">
        <v>14</v>
      </c>
      <c r="R14" s="4">
        <v>28</v>
      </c>
      <c r="S14" s="4">
        <v>28</v>
      </c>
      <c r="T14" s="26">
        <v>0</v>
      </c>
      <c r="U14" s="71" t="s">
        <v>66</v>
      </c>
      <c r="V14" s="32"/>
      <c r="W14" s="33"/>
    </row>
    <row r="15" spans="1:24" ht="98.25" customHeight="1" x14ac:dyDescent="0.25">
      <c r="A15" s="69"/>
      <c r="B15" s="72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4" t="s">
        <v>48</v>
      </c>
      <c r="Q15" s="4" t="s">
        <v>14</v>
      </c>
      <c r="R15" s="4">
        <v>13</v>
      </c>
      <c r="S15" s="4">
        <v>13</v>
      </c>
      <c r="T15" s="26">
        <v>0</v>
      </c>
      <c r="U15" s="71"/>
      <c r="V15" s="34"/>
      <c r="W15" s="35"/>
    </row>
    <row r="16" spans="1:24" ht="164.25" customHeight="1" x14ac:dyDescent="0.25">
      <c r="A16" s="74" t="s">
        <v>26</v>
      </c>
      <c r="B16" s="72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4" t="s">
        <v>49</v>
      </c>
      <c r="Q16" s="4" t="s">
        <v>14</v>
      </c>
      <c r="R16" s="4">
        <v>28</v>
      </c>
      <c r="S16" s="4">
        <v>28</v>
      </c>
      <c r="T16" s="26">
        <v>0</v>
      </c>
      <c r="U16" s="71" t="s">
        <v>64</v>
      </c>
      <c r="V16" s="32"/>
      <c r="W16" s="36"/>
      <c r="X16" s="25"/>
    </row>
    <row r="17" spans="1:24" ht="159.75" customHeight="1" x14ac:dyDescent="0.25">
      <c r="A17" s="75"/>
      <c r="B17" s="72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4" t="s">
        <v>50</v>
      </c>
      <c r="Q17" s="4" t="s">
        <v>14</v>
      </c>
      <c r="R17" s="4">
        <v>13</v>
      </c>
      <c r="S17" s="4">
        <v>13</v>
      </c>
      <c r="T17" s="26">
        <v>0</v>
      </c>
      <c r="U17" s="71"/>
      <c r="V17" s="34"/>
      <c r="W17" s="35"/>
    </row>
    <row r="18" spans="1:24" ht="138" customHeight="1" x14ac:dyDescent="0.25">
      <c r="A18" s="74" t="s">
        <v>21</v>
      </c>
      <c r="B18" s="72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4" t="s">
        <v>51</v>
      </c>
      <c r="Q18" s="4">
        <v>100</v>
      </c>
      <c r="R18" s="4">
        <v>100</v>
      </c>
      <c r="S18" s="4">
        <v>100</v>
      </c>
      <c r="T18" s="26">
        <f>S19-R19</f>
        <v>0</v>
      </c>
      <c r="U18" s="71" t="s">
        <v>63</v>
      </c>
      <c r="V18" s="73"/>
      <c r="W18" s="36"/>
    </row>
    <row r="19" spans="1:24" ht="165" customHeight="1" x14ac:dyDescent="0.25">
      <c r="A19" s="75"/>
      <c r="B19" s="72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4" t="s">
        <v>52</v>
      </c>
      <c r="Q19" s="4">
        <v>0</v>
      </c>
      <c r="R19" s="4">
        <v>100</v>
      </c>
      <c r="S19" s="4">
        <v>100</v>
      </c>
      <c r="T19" s="26">
        <f>S19-R19</f>
        <v>0</v>
      </c>
      <c r="U19" s="71"/>
      <c r="V19" s="73"/>
      <c r="W19" s="35"/>
    </row>
    <row r="20" spans="1:24" ht="306" customHeight="1" x14ac:dyDescent="0.25">
      <c r="A20" s="5" t="s">
        <v>34</v>
      </c>
      <c r="B20" s="6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53</v>
      </c>
      <c r="Q20" s="4" t="s">
        <v>14</v>
      </c>
      <c r="R20" s="4">
        <v>1</v>
      </c>
      <c r="S20" s="4">
        <v>1</v>
      </c>
      <c r="T20" s="26">
        <v>0</v>
      </c>
      <c r="U20" s="9" t="s">
        <v>62</v>
      </c>
      <c r="V20" s="3"/>
      <c r="W20" s="37"/>
    </row>
    <row r="21" spans="1:24" ht="286.5" customHeight="1" x14ac:dyDescent="0.25">
      <c r="A21" s="5" t="s">
        <v>30</v>
      </c>
      <c r="B21" s="6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54</v>
      </c>
      <c r="Q21" s="4" t="s">
        <v>14</v>
      </c>
      <c r="R21" s="4">
        <v>28</v>
      </c>
      <c r="S21" s="4">
        <v>28</v>
      </c>
      <c r="T21" s="26">
        <f>S21/R21*100-100</f>
        <v>0</v>
      </c>
      <c r="U21" s="4" t="s">
        <v>67</v>
      </c>
      <c r="V21" s="27"/>
      <c r="W21" s="36"/>
    </row>
    <row r="22" spans="1:24" ht="212.25" customHeight="1" x14ac:dyDescent="0.25">
      <c r="A22" s="5" t="s">
        <v>27</v>
      </c>
      <c r="B22" s="6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55</v>
      </c>
      <c r="Q22" s="4">
        <v>1</v>
      </c>
      <c r="R22" s="4">
        <v>1</v>
      </c>
      <c r="S22" s="4">
        <v>1</v>
      </c>
      <c r="T22" s="26">
        <v>0</v>
      </c>
      <c r="U22" s="9" t="s">
        <v>59</v>
      </c>
      <c r="V22" s="27"/>
      <c r="W22" s="28"/>
    </row>
    <row r="23" spans="1:24" ht="181.5" customHeight="1" x14ac:dyDescent="0.25">
      <c r="A23" s="53" t="s">
        <v>22</v>
      </c>
      <c r="B23" s="6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56</v>
      </c>
      <c r="Q23" s="4">
        <v>2</v>
      </c>
      <c r="R23" s="4">
        <v>2</v>
      </c>
      <c r="S23" s="4">
        <v>7</v>
      </c>
      <c r="T23" s="26" t="s">
        <v>61</v>
      </c>
      <c r="U23" s="9" t="s">
        <v>60</v>
      </c>
      <c r="V23" s="27"/>
      <c r="W23" s="28"/>
    </row>
    <row r="24" spans="1:24" ht="368.25" customHeight="1" x14ac:dyDescent="0.25">
      <c r="A24" s="5" t="s">
        <v>28</v>
      </c>
      <c r="B24" s="6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15</v>
      </c>
      <c r="Q24" s="4" t="s">
        <v>13</v>
      </c>
      <c r="R24" s="4">
        <v>1</v>
      </c>
      <c r="S24" s="4">
        <v>1</v>
      </c>
      <c r="T24" s="26">
        <f>S24/R24*100-100</f>
        <v>0</v>
      </c>
      <c r="U24" s="9" t="s">
        <v>65</v>
      </c>
      <c r="V24" s="27"/>
      <c r="W24" s="36"/>
      <c r="X24" s="25"/>
    </row>
    <row r="25" spans="1:24" ht="131.25" customHeight="1" x14ac:dyDescent="0.25">
      <c r="A25" s="69" t="s">
        <v>23</v>
      </c>
      <c r="B25" s="72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4" t="s">
        <v>57</v>
      </c>
      <c r="Q25" s="4">
        <v>21</v>
      </c>
      <c r="R25" s="4">
        <v>21</v>
      </c>
      <c r="S25" s="4">
        <v>21</v>
      </c>
      <c r="T25" s="26">
        <f>S25/R25*100-100</f>
        <v>0</v>
      </c>
      <c r="U25" s="70" t="s">
        <v>33</v>
      </c>
      <c r="V25" s="73"/>
      <c r="W25" s="36"/>
    </row>
    <row r="26" spans="1:24" ht="120" customHeight="1" x14ac:dyDescent="0.25">
      <c r="A26" s="69"/>
      <c r="B26" s="72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4" t="s">
        <v>57</v>
      </c>
      <c r="Q26" s="4">
        <v>13</v>
      </c>
      <c r="R26" s="4">
        <v>13</v>
      </c>
      <c r="S26" s="4">
        <v>13</v>
      </c>
      <c r="T26" s="26">
        <f>S26/R26*100-100</f>
        <v>0</v>
      </c>
      <c r="U26" s="70"/>
      <c r="V26" s="73"/>
      <c r="W26" s="35"/>
    </row>
    <row r="27" spans="1:24" ht="32.25" customHeight="1" x14ac:dyDescent="0.25">
      <c r="A27" s="38" t="s">
        <v>17</v>
      </c>
      <c r="B27" s="39">
        <f>B25+B24+B23+B22+B21+B20+B18+B16+B14+B13</f>
        <v>35</v>
      </c>
      <c r="C27" s="40">
        <f t="shared" ref="C27:O27" si="4">C25+C24+C23+C22+C21+C20+C18+C16+C14+C13</f>
        <v>35</v>
      </c>
      <c r="D27" s="40">
        <f>F27+H27+J27+L27+N27</f>
        <v>35</v>
      </c>
      <c r="E27" s="40">
        <f>G27+I27+K27+M27+O27</f>
        <v>35</v>
      </c>
      <c r="F27" s="40">
        <f t="shared" si="4"/>
        <v>0</v>
      </c>
      <c r="G27" s="40">
        <f t="shared" si="4"/>
        <v>0</v>
      </c>
      <c r="H27" s="40">
        <f t="shared" si="4"/>
        <v>0</v>
      </c>
      <c r="I27" s="40">
        <f t="shared" si="4"/>
        <v>0</v>
      </c>
      <c r="J27" s="40">
        <f t="shared" si="4"/>
        <v>35</v>
      </c>
      <c r="K27" s="40">
        <f t="shared" si="4"/>
        <v>35</v>
      </c>
      <c r="L27" s="40">
        <f t="shared" si="4"/>
        <v>0</v>
      </c>
      <c r="M27" s="40">
        <f t="shared" si="4"/>
        <v>0</v>
      </c>
      <c r="N27" s="40">
        <f t="shared" si="4"/>
        <v>0</v>
      </c>
      <c r="O27" s="40">
        <f t="shared" si="4"/>
        <v>0</v>
      </c>
      <c r="P27" s="4"/>
      <c r="Q27" s="4"/>
      <c r="R27" s="4"/>
      <c r="S27" s="4"/>
      <c r="T27" s="4"/>
      <c r="U27" s="4"/>
      <c r="V27" s="41"/>
      <c r="W27" s="36"/>
    </row>
    <row r="28" spans="1:24" s="43" customFormat="1" x14ac:dyDescent="0.25">
      <c r="A28" s="38" t="s">
        <v>18</v>
      </c>
      <c r="B28" s="39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"/>
      <c r="Q28" s="4"/>
      <c r="R28" s="4"/>
      <c r="S28" s="4"/>
      <c r="T28" s="4"/>
      <c r="U28" s="4"/>
      <c r="V28" s="42"/>
      <c r="W28" s="33"/>
    </row>
    <row r="29" spans="1:24" ht="33.75" customHeight="1" x14ac:dyDescent="0.25">
      <c r="A29" s="44" t="s">
        <v>16</v>
      </c>
      <c r="B29" s="39">
        <f>B27</f>
        <v>35</v>
      </c>
      <c r="C29" s="40">
        <f t="shared" ref="C29:O29" si="5">C27</f>
        <v>35</v>
      </c>
      <c r="D29" s="40">
        <f>F29+H29+J29+L29+N29</f>
        <v>35</v>
      </c>
      <c r="E29" s="40">
        <f>G29+I29+K29+M29+O29</f>
        <v>35</v>
      </c>
      <c r="F29" s="40">
        <f t="shared" si="5"/>
        <v>0</v>
      </c>
      <c r="G29" s="40">
        <f t="shared" si="5"/>
        <v>0</v>
      </c>
      <c r="H29" s="40">
        <f t="shared" si="5"/>
        <v>0</v>
      </c>
      <c r="I29" s="40">
        <f t="shared" si="5"/>
        <v>0</v>
      </c>
      <c r="J29" s="40">
        <f t="shared" si="5"/>
        <v>35</v>
      </c>
      <c r="K29" s="40">
        <f t="shared" si="5"/>
        <v>35</v>
      </c>
      <c r="L29" s="40">
        <f t="shared" si="5"/>
        <v>0</v>
      </c>
      <c r="M29" s="40">
        <f t="shared" si="5"/>
        <v>0</v>
      </c>
      <c r="N29" s="40">
        <f t="shared" si="5"/>
        <v>0</v>
      </c>
      <c r="O29" s="40">
        <f t="shared" si="5"/>
        <v>0</v>
      </c>
      <c r="P29" s="4"/>
      <c r="Q29" s="4"/>
      <c r="R29" s="4"/>
      <c r="S29" s="4"/>
      <c r="T29" s="4"/>
      <c r="U29" s="4"/>
      <c r="V29" s="45"/>
      <c r="W29" s="35"/>
    </row>
    <row r="30" spans="1:24" s="43" customFormat="1" ht="24.75" customHeight="1" x14ac:dyDescent="0.25">
      <c r="A30" s="38" t="s">
        <v>18</v>
      </c>
      <c r="B30" s="39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"/>
      <c r="Q30" s="46"/>
      <c r="R30" s="46"/>
      <c r="S30" s="46"/>
      <c r="T30" s="46"/>
      <c r="U30" s="46"/>
      <c r="V30" s="47"/>
      <c r="W30" s="48"/>
    </row>
  </sheetData>
  <mergeCells count="108">
    <mergeCell ref="V7:V8"/>
    <mergeCell ref="F14:F15"/>
    <mergeCell ref="A1:U1"/>
    <mergeCell ref="A14:A15"/>
    <mergeCell ref="U14:U15"/>
    <mergeCell ref="Q3:Q5"/>
    <mergeCell ref="S3:S5"/>
    <mergeCell ref="A3:A5"/>
    <mergeCell ref="B3:B5"/>
    <mergeCell ref="C3:C5"/>
    <mergeCell ref="D3:E4"/>
    <mergeCell ref="F3:O3"/>
    <mergeCell ref="F4:G4"/>
    <mergeCell ref="L14:L15"/>
    <mergeCell ref="M14:M15"/>
    <mergeCell ref="N14:N15"/>
    <mergeCell ref="D14:D15"/>
    <mergeCell ref="B14:B15"/>
    <mergeCell ref="C14:C15"/>
    <mergeCell ref="O14:O15"/>
    <mergeCell ref="G14:G15"/>
    <mergeCell ref="H14:H15"/>
    <mergeCell ref="I14:I15"/>
    <mergeCell ref="J14:J15"/>
    <mergeCell ref="K14:K15"/>
    <mergeCell ref="E14:E15"/>
    <mergeCell ref="A18:A19"/>
    <mergeCell ref="A16:A17"/>
    <mergeCell ref="U16:U17"/>
    <mergeCell ref="U18:U19"/>
    <mergeCell ref="T3:T5"/>
    <mergeCell ref="H4:I4"/>
    <mergeCell ref="J4:K4"/>
    <mergeCell ref="L4:M4"/>
    <mergeCell ref="N4:O4"/>
    <mergeCell ref="P3:P5"/>
    <mergeCell ref="A10:U10"/>
    <mergeCell ref="O18:O19"/>
    <mergeCell ref="A6:U6"/>
    <mergeCell ref="U3:U5"/>
    <mergeCell ref="R3:R5"/>
    <mergeCell ref="B18:B19"/>
    <mergeCell ref="D18:D19"/>
    <mergeCell ref="B16:B17"/>
    <mergeCell ref="C16:C17"/>
    <mergeCell ref="D16:D17"/>
    <mergeCell ref="N16:N17"/>
    <mergeCell ref="O16:O17"/>
    <mergeCell ref="C18:C19"/>
    <mergeCell ref="H16:H17"/>
    <mergeCell ref="E18:E19"/>
    <mergeCell ref="F16:F17"/>
    <mergeCell ref="G16:G17"/>
    <mergeCell ref="V18:V19"/>
    <mergeCell ref="V25:V26"/>
    <mergeCell ref="E16:E17"/>
    <mergeCell ref="M16:M17"/>
    <mergeCell ref="N18:N19"/>
    <mergeCell ref="F18:F19"/>
    <mergeCell ref="G18:G19"/>
    <mergeCell ref="H18:H19"/>
    <mergeCell ref="I18:I19"/>
    <mergeCell ref="J18:J19"/>
    <mergeCell ref="K18:K19"/>
    <mergeCell ref="L18:L19"/>
    <mergeCell ref="M18:M19"/>
    <mergeCell ref="I16:I17"/>
    <mergeCell ref="J16:J17"/>
    <mergeCell ref="K16:K17"/>
    <mergeCell ref="L16:L17"/>
    <mergeCell ref="A25:A26"/>
    <mergeCell ref="U25:U26"/>
    <mergeCell ref="E25:E26"/>
    <mergeCell ref="F25:F26"/>
    <mergeCell ref="L25:L26"/>
    <mergeCell ref="M25:M26"/>
    <mergeCell ref="N25:N26"/>
    <mergeCell ref="O25:O26"/>
    <mergeCell ref="G25:G26"/>
    <mergeCell ref="H25:H26"/>
    <mergeCell ref="I25:I26"/>
    <mergeCell ref="J25:J26"/>
    <mergeCell ref="K25:K26"/>
    <mergeCell ref="B25:B26"/>
    <mergeCell ref="C25:C26"/>
    <mergeCell ref="D25:D26"/>
    <mergeCell ref="B7:B8"/>
    <mergeCell ref="A7:A8"/>
    <mergeCell ref="G7:G8"/>
    <mergeCell ref="E7:E8"/>
    <mergeCell ref="F7:F8"/>
    <mergeCell ref="D7:D8"/>
    <mergeCell ref="C7:C8"/>
    <mergeCell ref="A2:U2"/>
    <mergeCell ref="U7:U8"/>
    <mergeCell ref="P7:P8"/>
    <mergeCell ref="Q7:Q8"/>
    <mergeCell ref="R7:R8"/>
    <mergeCell ref="S7:S8"/>
    <mergeCell ref="T7:T8"/>
    <mergeCell ref="O7:O8"/>
    <mergeCell ref="N7:N8"/>
    <mergeCell ref="M7:M8"/>
    <mergeCell ref="L7:L8"/>
    <mergeCell ref="K7:K8"/>
    <mergeCell ref="J7:J8"/>
    <mergeCell ref="I7:I8"/>
    <mergeCell ref="H7:H8"/>
  </mergeCells>
  <pageMargins left="0.23622047244094491" right="0.23622047244094491" top="0.47244094488188981" bottom="0.43307086614173229" header="0.31496062992125984" footer="0.31496062992125984"/>
  <pageSetup paperSize="9" scale="40" orientation="landscape" r:id="rId1"/>
  <headerFooter>
    <oddHeader>&amp;C&amp;P</oddHeader>
  </headerFooter>
  <colBreaks count="1" manualBreakCount="1">
    <brk id="21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2023 год</vt:lpstr>
      <vt:lpstr>'за 2023 год'!Заголовки_для_печати</vt:lpstr>
      <vt:lpstr>'за 2023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2024-04-24T13:43:02Z</dcterms:modified>
</cp:coreProperties>
</file>